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_dj\Dropbox\a De Zaak\squareball\squareball.nl\excels voor blog\"/>
    </mc:Choice>
  </mc:AlternateContent>
  <xr:revisionPtr revIDLastSave="0" documentId="13_ncr:1_{AE2B5428-194E-4C32-8EE4-D508BF756656}" xr6:coauthVersionLast="47" xr6:coauthVersionMax="47" xr10:uidLastSave="{00000000-0000-0000-0000-000000000000}"/>
  <bookViews>
    <workbookView xWindow="-28920" yWindow="-45" windowWidth="29040" windowHeight="15720" xr2:uid="{29462C8E-1856-4490-91F8-4D824248263A}"/>
  </bookViews>
  <sheets>
    <sheet name="Berek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N11" i="1" s="1"/>
  <c r="N12" i="1" s="1"/>
  <c r="N13" i="1" s="1"/>
  <c r="N14" i="1" s="1"/>
  <c r="N20" i="1" s="1"/>
  <c r="E7" i="1"/>
  <c r="E8" i="1" s="1"/>
  <c r="D7" i="1"/>
  <c r="D8" i="1" s="1"/>
  <c r="K17" i="1" l="1"/>
  <c r="N17" i="1"/>
  <c r="N18" i="1"/>
  <c r="N19" i="1"/>
  <c r="K12" i="1"/>
  <c r="K18" i="1" s="1"/>
  <c r="N23" i="1" s="1"/>
  <c r="D9" i="1"/>
  <c r="D11" i="1" s="1"/>
  <c r="E9" i="1"/>
  <c r="E11" i="1" s="1"/>
  <c r="K13" i="1" l="1"/>
  <c r="E12" i="1"/>
  <c r="E13" i="1" s="1"/>
  <c r="K14" i="1" l="1"/>
  <c r="K20" i="1" s="1"/>
  <c r="N25" i="1" s="1"/>
  <c r="K19" i="1"/>
  <c r="N24" i="1" s="1"/>
  <c r="N26" i="1" l="1"/>
</calcChain>
</file>

<file path=xl/sharedStrings.xml><?xml version="1.0" encoding="utf-8"?>
<sst xmlns="http://schemas.openxmlformats.org/spreadsheetml/2006/main" count="47" uniqueCount="19">
  <si>
    <t>1ste contact</t>
  </si>
  <si>
    <t>2de contact</t>
  </si>
  <si>
    <t xml:space="preserve">3de contact </t>
  </si>
  <si>
    <t>4de contact</t>
  </si>
  <si>
    <t>FCR</t>
  </si>
  <si>
    <t>Kosten per maand</t>
  </si>
  <si>
    <t xml:space="preserve">Besparing per maand </t>
  </si>
  <si>
    <t xml:space="preserve">Berekening First Contact Resolution verbetering </t>
  </si>
  <si>
    <t>Bereken First Contact Resolution verbetering met wisselende herhaalpercentages</t>
  </si>
  <si>
    <t>Herhaalpercentage na:</t>
  </si>
  <si>
    <t>3de contact</t>
  </si>
  <si>
    <t>Vóór verbetering</t>
  </si>
  <si>
    <t>Ná verbetering</t>
  </si>
  <si>
    <t>Aantal contacten</t>
  </si>
  <si>
    <t>Aantal contacten:</t>
  </si>
  <si>
    <t>Kosten per contactfase:</t>
  </si>
  <si>
    <t>Cost per contact</t>
  </si>
  <si>
    <t>Kostenbesparing</t>
  </si>
  <si>
    <t>Totaalbesparing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</si>
</sst>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CB304"/>
      <name val="Calibri"/>
      <family val="2"/>
      <scheme val="minor"/>
    </font>
    <font>
      <sz val="11"/>
      <color rgb="FF8CB30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7277"/>
        <bgColor indexed="64"/>
      </patternFill>
    </fill>
    <fill>
      <patternFill patternType="solid">
        <fgColor rgb="FFFFCE2E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3" fontId="0" fillId="2" borderId="0" xfId="0" applyNumberFormat="1" applyFill="1" applyBorder="1"/>
    <xf numFmtId="3" fontId="0" fillId="2" borderId="9" xfId="0" applyNumberFormat="1" applyFill="1" applyBorder="1"/>
    <xf numFmtId="0" fontId="0" fillId="2" borderId="11" xfId="0" applyFill="1" applyBorder="1"/>
    <xf numFmtId="3" fontId="0" fillId="2" borderId="12" xfId="0" applyNumberFormat="1" applyFill="1" applyBorder="1"/>
    <xf numFmtId="164" fontId="0" fillId="2" borderId="13" xfId="1" applyNumberFormat="1" applyFont="1" applyFill="1" applyBorder="1"/>
    <xf numFmtId="0" fontId="3" fillId="2" borderId="0" xfId="0" applyFont="1" applyFill="1" applyAlignment="1">
      <alignment horizontal="left"/>
    </xf>
    <xf numFmtId="0" fontId="0" fillId="4" borderId="14" xfId="0" applyFill="1" applyBorder="1"/>
    <xf numFmtId="9" fontId="0" fillId="4" borderId="15" xfId="0" applyNumberFormat="1" applyFill="1" applyBorder="1"/>
    <xf numFmtId="9" fontId="0" fillId="4" borderId="16" xfId="0" applyNumberFormat="1" applyFill="1" applyBorder="1"/>
    <xf numFmtId="9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164" fontId="0" fillId="2" borderId="0" xfId="1" applyNumberFormat="1" applyFont="1" applyFill="1" applyBorder="1"/>
    <xf numFmtId="164" fontId="0" fillId="2" borderId="9" xfId="1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2" borderId="19" xfId="0" applyFill="1" applyBorder="1"/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2" borderId="20" xfId="0" applyFill="1" applyBorder="1"/>
    <xf numFmtId="0" fontId="0" fillId="2" borderId="19" xfId="0" applyFill="1" applyBorder="1" applyAlignment="1">
      <alignment horizontal="right"/>
    </xf>
    <xf numFmtId="0" fontId="4" fillId="2" borderId="0" xfId="0" applyFont="1" applyFill="1"/>
    <xf numFmtId="164" fontId="0" fillId="2" borderId="0" xfId="0" applyNumberFormat="1" applyFill="1" applyBorder="1"/>
    <xf numFmtId="164" fontId="0" fillId="2" borderId="1" xfId="0" applyNumberFormat="1" applyFill="1" applyBorder="1"/>
    <xf numFmtId="0" fontId="2" fillId="4" borderId="5" xfId="0" applyFont="1" applyFill="1" applyBorder="1"/>
    <xf numFmtId="0" fontId="0" fillId="4" borderId="6" xfId="0" applyFill="1" applyBorder="1"/>
    <xf numFmtId="0" fontId="2" fillId="4" borderId="6" xfId="0" applyFont="1" applyFill="1" applyBorder="1"/>
    <xf numFmtId="0" fontId="0" fillId="4" borderId="7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8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10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0" fontId="0" fillId="2" borderId="12" xfId="0" applyFill="1" applyBorder="1"/>
    <xf numFmtId="164" fontId="0" fillId="2" borderId="13" xfId="0" applyNumberFormat="1" applyFill="1" applyBorder="1"/>
    <xf numFmtId="0" fontId="0" fillId="2" borderId="25" xfId="0" applyFill="1" applyBorder="1" applyAlignment="1">
      <alignment horizontal="right"/>
    </xf>
    <xf numFmtId="0" fontId="0" fillId="5" borderId="17" xfId="0" applyFill="1" applyBorder="1"/>
    <xf numFmtId="44" fontId="0" fillId="5" borderId="18" xfId="1" applyFont="1" applyFill="1" applyBorder="1"/>
    <xf numFmtId="9" fontId="0" fillId="5" borderId="0" xfId="0" applyNumberForma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0" fillId="5" borderId="9" xfId="0" applyNumberFormat="1" applyFill="1" applyBorder="1" applyAlignment="1">
      <alignment horizontal="center"/>
    </xf>
    <xf numFmtId="9" fontId="0" fillId="5" borderId="10" xfId="0" applyNumberForma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8CB304"/>
      <color rgb="FFFFCE2E"/>
      <color rgb="FF737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quareball.nl/fcr-bereken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1895475</xdr:colOff>
      <xdr:row>6</xdr:row>
      <xdr:rowOff>75614</xdr:rowOff>
    </xdr:to>
    <xdr:pic>
      <xdr:nvPicPr>
        <xdr:cNvPr id="6" name="Afbeelding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28367-15E0-188C-A0BA-7B3B2D78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3343275" cy="1609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CC0A-1B99-4826-9F57-B13202F26E20}">
  <dimension ref="C1:Q28"/>
  <sheetViews>
    <sheetView tabSelected="1" zoomScaleNormal="100" workbookViewId="0">
      <selection activeCell="A2" sqref="A2"/>
    </sheetView>
  </sheetViews>
  <sheetFormatPr defaultRowHeight="15" x14ac:dyDescent="0.25"/>
  <cols>
    <col min="1" max="1" width="22.42578125" style="1" customWidth="1"/>
    <col min="2" max="2" width="34.7109375" style="1" customWidth="1"/>
    <col min="3" max="3" width="19.42578125" style="1" customWidth="1"/>
    <col min="4" max="5" width="14.28515625" style="1" customWidth="1"/>
    <col min="6" max="6" width="13" style="1" customWidth="1"/>
    <col min="7" max="7" width="5.140625" style="1" customWidth="1"/>
    <col min="8" max="8" width="0.7109375" style="1" customWidth="1"/>
    <col min="9" max="9" width="5.140625" style="1" customWidth="1"/>
    <col min="10" max="10" width="21.42578125" style="1" customWidth="1"/>
    <col min="11" max="11" width="8.85546875" style="1" bestFit="1" customWidth="1"/>
    <col min="12" max="12" width="2.7109375" style="1" customWidth="1"/>
    <col min="13" max="13" width="21.42578125" style="1" bestFit="1" customWidth="1"/>
    <col min="14" max="14" width="8.85546875" style="1" bestFit="1" customWidth="1"/>
    <col min="15" max="15" width="3.7109375" style="1" customWidth="1"/>
    <col min="16" max="16" width="16" style="1" bestFit="1" customWidth="1"/>
    <col min="17" max="17" width="9.28515625" style="1" customWidth="1"/>
    <col min="18" max="16384" width="9.140625" style="1"/>
  </cols>
  <sheetData>
    <row r="1" spans="3:17" ht="41.25" customHeight="1" x14ac:dyDescent="0.25"/>
    <row r="2" spans="3:17" ht="21" x14ac:dyDescent="0.35">
      <c r="C2" s="14" t="s">
        <v>7</v>
      </c>
      <c r="H2" s="19"/>
      <c r="J2" s="14" t="s">
        <v>8</v>
      </c>
    </row>
    <row r="3" spans="3:17" ht="15.75" thickBot="1" x14ac:dyDescent="0.3">
      <c r="H3" s="19"/>
    </row>
    <row r="4" spans="3:17" ht="15.75" thickBot="1" x14ac:dyDescent="0.3">
      <c r="C4" s="15" t="s">
        <v>4</v>
      </c>
      <c r="D4" s="16">
        <v>0.7</v>
      </c>
      <c r="E4" s="17">
        <v>0.85</v>
      </c>
      <c r="H4" s="19"/>
      <c r="J4" s="36" t="s">
        <v>11</v>
      </c>
      <c r="K4" s="37"/>
      <c r="L4" s="37"/>
      <c r="M4" s="38" t="s">
        <v>12</v>
      </c>
      <c r="N4" s="39"/>
    </row>
    <row r="5" spans="3:17" x14ac:dyDescent="0.25">
      <c r="C5" s="5"/>
      <c r="D5" s="23"/>
      <c r="E5" s="24"/>
      <c r="H5" s="19"/>
      <c r="J5" s="40" t="s">
        <v>9</v>
      </c>
      <c r="K5" s="25"/>
      <c r="L5" s="25"/>
      <c r="M5" s="28" t="s">
        <v>9</v>
      </c>
      <c r="N5" s="41"/>
      <c r="P5" s="3" t="s">
        <v>13</v>
      </c>
      <c r="Q5" s="51">
        <v>10000</v>
      </c>
    </row>
    <row r="6" spans="3:17" x14ac:dyDescent="0.25">
      <c r="C6" s="6" t="s">
        <v>0</v>
      </c>
      <c r="D6" s="9">
        <v>10000</v>
      </c>
      <c r="E6" s="10">
        <v>10000</v>
      </c>
      <c r="H6" s="19"/>
      <c r="J6" s="42" t="s">
        <v>0</v>
      </c>
      <c r="K6" s="53">
        <v>0.3</v>
      </c>
      <c r="L6" s="7"/>
      <c r="M6" s="29" t="s">
        <v>0</v>
      </c>
      <c r="N6" s="55">
        <v>0.2</v>
      </c>
      <c r="P6" s="4" t="s">
        <v>16</v>
      </c>
      <c r="Q6" s="52">
        <v>5</v>
      </c>
    </row>
    <row r="7" spans="3:17" x14ac:dyDescent="0.25">
      <c r="C7" s="6" t="s">
        <v>1</v>
      </c>
      <c r="D7" s="9">
        <f>(1-D4)*D6</f>
        <v>3000.0000000000005</v>
      </c>
      <c r="E7" s="10">
        <f>(1-E4)*E6</f>
        <v>1500.0000000000002</v>
      </c>
      <c r="F7" s="2"/>
      <c r="G7" s="2"/>
      <c r="H7" s="20"/>
      <c r="I7" s="2"/>
      <c r="J7" s="42" t="s">
        <v>1</v>
      </c>
      <c r="K7" s="53">
        <v>0.25</v>
      </c>
      <c r="L7" s="7"/>
      <c r="M7" s="29" t="s">
        <v>1</v>
      </c>
      <c r="N7" s="55">
        <v>0.12</v>
      </c>
    </row>
    <row r="8" spans="3:17" x14ac:dyDescent="0.25">
      <c r="C8" s="6" t="s">
        <v>2</v>
      </c>
      <c r="D8" s="9">
        <f>(1-D4)*D7</f>
        <v>900.00000000000023</v>
      </c>
      <c r="E8" s="10">
        <f>(1-E4)*E7</f>
        <v>225.00000000000006</v>
      </c>
      <c r="F8" s="2"/>
      <c r="G8" s="2"/>
      <c r="H8" s="20"/>
      <c r="I8" s="2"/>
      <c r="J8" s="43" t="s">
        <v>10</v>
      </c>
      <c r="K8" s="54">
        <v>0.15</v>
      </c>
      <c r="L8" s="26"/>
      <c r="M8" s="30" t="s">
        <v>10</v>
      </c>
      <c r="N8" s="56">
        <v>0.02</v>
      </c>
    </row>
    <row r="9" spans="3:17" x14ac:dyDescent="0.25">
      <c r="C9" s="6" t="s">
        <v>3</v>
      </c>
      <c r="D9" s="9">
        <f>(1-D4)*D8</f>
        <v>270.00000000000011</v>
      </c>
      <c r="E9" s="10">
        <f>(1-E4)*E8</f>
        <v>33.750000000000014</v>
      </c>
      <c r="F9" s="2"/>
      <c r="G9" s="2"/>
      <c r="H9" s="20"/>
      <c r="I9" s="2"/>
      <c r="J9" s="6"/>
      <c r="K9" s="7"/>
      <c r="L9" s="7"/>
      <c r="M9" s="31"/>
      <c r="N9" s="8"/>
    </row>
    <row r="10" spans="3:17" x14ac:dyDescent="0.25">
      <c r="C10" s="6"/>
      <c r="D10" s="9"/>
      <c r="E10" s="10"/>
      <c r="F10" s="2"/>
      <c r="G10" s="2"/>
      <c r="H10" s="20"/>
      <c r="I10" s="2"/>
      <c r="J10" s="44" t="s">
        <v>14</v>
      </c>
      <c r="K10" s="25"/>
      <c r="L10" s="25"/>
      <c r="M10" s="32" t="s">
        <v>14</v>
      </c>
      <c r="N10" s="41"/>
    </row>
    <row r="11" spans="3:17" x14ac:dyDescent="0.25">
      <c r="C11" s="6" t="s">
        <v>5</v>
      </c>
      <c r="D11" s="21">
        <f>SUM(D6:D9)*5</f>
        <v>70850</v>
      </c>
      <c r="E11" s="22">
        <f>SUM(E6:E9)*5</f>
        <v>58793.75</v>
      </c>
      <c r="F11" s="2"/>
      <c r="G11" s="2"/>
      <c r="H11" s="20"/>
      <c r="I11" s="2"/>
      <c r="J11" s="42" t="s">
        <v>0</v>
      </c>
      <c r="K11" s="7">
        <f>Q5</f>
        <v>10000</v>
      </c>
      <c r="L11" s="7"/>
      <c r="M11" s="29" t="s">
        <v>0</v>
      </c>
      <c r="N11" s="8">
        <f>K11</f>
        <v>10000</v>
      </c>
    </row>
    <row r="12" spans="3:17" x14ac:dyDescent="0.25">
      <c r="C12" s="6" t="s">
        <v>6</v>
      </c>
      <c r="D12" s="9"/>
      <c r="E12" s="22">
        <f>D11-E11</f>
        <v>12056.25</v>
      </c>
      <c r="F12" s="2"/>
      <c r="G12" s="2"/>
      <c r="H12" s="20"/>
      <c r="I12" s="2"/>
      <c r="J12" s="42" t="s">
        <v>1</v>
      </c>
      <c r="K12" s="7">
        <f>K11*K6</f>
        <v>3000</v>
      </c>
      <c r="L12" s="7"/>
      <c r="M12" s="29" t="s">
        <v>1</v>
      </c>
      <c r="N12" s="8">
        <f>N11*N6</f>
        <v>2000</v>
      </c>
    </row>
    <row r="13" spans="3:17" ht="15.75" thickBot="1" x14ac:dyDescent="0.3">
      <c r="C13" s="11" t="s">
        <v>6</v>
      </c>
      <c r="D13" s="12"/>
      <c r="E13" s="13">
        <f>E12*12</f>
        <v>144675</v>
      </c>
      <c r="F13" s="2"/>
      <c r="G13" s="2"/>
      <c r="H13" s="20"/>
      <c r="I13" s="2"/>
      <c r="J13" s="42" t="s">
        <v>10</v>
      </c>
      <c r="K13" s="7">
        <f>K12*K7</f>
        <v>750</v>
      </c>
      <c r="L13" s="7"/>
      <c r="M13" s="29" t="s">
        <v>10</v>
      </c>
      <c r="N13" s="8">
        <f>N12*N7</f>
        <v>240</v>
      </c>
    </row>
    <row r="14" spans="3:17" x14ac:dyDescent="0.25">
      <c r="D14" s="2"/>
      <c r="E14" s="2"/>
      <c r="F14" s="2"/>
      <c r="G14" s="2"/>
      <c r="H14" s="20"/>
      <c r="I14" s="2"/>
      <c r="J14" s="43" t="s">
        <v>3</v>
      </c>
      <c r="K14" s="27">
        <f>K13*K8</f>
        <v>112.5</v>
      </c>
      <c r="L14" s="26"/>
      <c r="M14" s="30" t="s">
        <v>3</v>
      </c>
      <c r="N14" s="45">
        <f>N13*N8</f>
        <v>4.8</v>
      </c>
    </row>
    <row r="15" spans="3:17" x14ac:dyDescent="0.25">
      <c r="D15" s="2"/>
      <c r="E15" s="2"/>
      <c r="F15" s="2"/>
      <c r="G15" s="2"/>
      <c r="H15" s="20"/>
      <c r="I15" s="2"/>
      <c r="J15" s="6"/>
      <c r="K15" s="7"/>
      <c r="L15" s="7"/>
      <c r="M15" s="31"/>
      <c r="N15" s="8"/>
    </row>
    <row r="16" spans="3:17" x14ac:dyDescent="0.25">
      <c r="D16" s="2"/>
      <c r="E16" s="2"/>
      <c r="F16" s="2"/>
      <c r="G16" s="2"/>
      <c r="H16" s="20"/>
      <c r="I16" s="2"/>
      <c r="J16" s="44" t="s">
        <v>15</v>
      </c>
      <c r="K16" s="25"/>
      <c r="L16" s="25"/>
      <c r="M16" s="32" t="s">
        <v>14</v>
      </c>
      <c r="N16" s="41"/>
    </row>
    <row r="17" spans="6:17" x14ac:dyDescent="0.25">
      <c r="F17" s="2"/>
      <c r="G17" s="2"/>
      <c r="H17" s="20"/>
      <c r="I17" s="2"/>
      <c r="J17" s="42" t="s">
        <v>0</v>
      </c>
      <c r="K17" s="34">
        <f>K11*$Q$6</f>
        <v>50000</v>
      </c>
      <c r="L17" s="7"/>
      <c r="M17" s="29" t="s">
        <v>0</v>
      </c>
      <c r="N17" s="46">
        <f>N11*$Q$6</f>
        <v>50000</v>
      </c>
    </row>
    <row r="18" spans="6:17" x14ac:dyDescent="0.25">
      <c r="H18" s="20"/>
      <c r="J18" s="42" t="s">
        <v>1</v>
      </c>
      <c r="K18" s="34">
        <f>K12*$Q$6</f>
        <v>15000</v>
      </c>
      <c r="L18" s="7"/>
      <c r="M18" s="29" t="s">
        <v>1</v>
      </c>
      <c r="N18" s="46">
        <f>N12*$Q$6</f>
        <v>10000</v>
      </c>
    </row>
    <row r="19" spans="6:17" x14ac:dyDescent="0.25">
      <c r="H19" s="20"/>
      <c r="J19" s="42" t="s">
        <v>10</v>
      </c>
      <c r="K19" s="34">
        <f>K13*$Q$6</f>
        <v>3750</v>
      </c>
      <c r="L19" s="7"/>
      <c r="M19" s="29" t="s">
        <v>10</v>
      </c>
      <c r="N19" s="46">
        <f>N13*$Q$6</f>
        <v>1200</v>
      </c>
    </row>
    <row r="20" spans="6:17" x14ac:dyDescent="0.25">
      <c r="H20" s="20"/>
      <c r="J20" s="43" t="s">
        <v>3</v>
      </c>
      <c r="K20" s="35">
        <f>K14*$Q$6</f>
        <v>562.5</v>
      </c>
      <c r="L20" s="26"/>
      <c r="M20" s="30" t="s">
        <v>3</v>
      </c>
      <c r="N20" s="47">
        <f>N14*$Q$6</f>
        <v>24</v>
      </c>
    </row>
    <row r="21" spans="6:17" x14ac:dyDescent="0.25">
      <c r="H21" s="20"/>
      <c r="J21" s="6"/>
      <c r="K21" s="7"/>
      <c r="L21" s="7"/>
      <c r="M21" s="29"/>
      <c r="N21" s="8"/>
      <c r="Q21" s="33"/>
    </row>
    <row r="22" spans="6:17" x14ac:dyDescent="0.25">
      <c r="H22" s="20"/>
      <c r="J22" s="6"/>
      <c r="K22" s="7"/>
      <c r="L22" s="7"/>
      <c r="M22" s="32" t="s">
        <v>17</v>
      </c>
      <c r="N22" s="41"/>
    </row>
    <row r="23" spans="6:17" x14ac:dyDescent="0.25">
      <c r="G23" s="18"/>
      <c r="H23" s="20"/>
      <c r="J23" s="6"/>
      <c r="K23" s="7"/>
      <c r="L23" s="7"/>
      <c r="M23" s="29" t="s">
        <v>1</v>
      </c>
      <c r="N23" s="46">
        <f>K18-N18</f>
        <v>5000</v>
      </c>
    </row>
    <row r="24" spans="6:17" x14ac:dyDescent="0.25">
      <c r="G24" s="18"/>
      <c r="H24" s="20"/>
      <c r="J24" s="6"/>
      <c r="K24" s="7"/>
      <c r="L24" s="7"/>
      <c r="M24" s="29" t="s">
        <v>10</v>
      </c>
      <c r="N24" s="46">
        <f>K19-N19</f>
        <v>2550</v>
      </c>
    </row>
    <row r="25" spans="6:17" x14ac:dyDescent="0.25">
      <c r="G25" s="18"/>
      <c r="H25" s="20"/>
      <c r="J25" s="6"/>
      <c r="K25" s="7"/>
      <c r="L25" s="7"/>
      <c r="M25" s="29" t="s">
        <v>3</v>
      </c>
      <c r="N25" s="46">
        <f>K20-N20</f>
        <v>538.5</v>
      </c>
    </row>
    <row r="26" spans="6:17" ht="15.75" thickBot="1" x14ac:dyDescent="0.3">
      <c r="H26" s="20"/>
      <c r="J26" s="11"/>
      <c r="K26" s="48"/>
      <c r="L26" s="48"/>
      <c r="M26" s="50" t="s">
        <v>18</v>
      </c>
      <c r="N26" s="49">
        <f>SUM(N23:N25)</f>
        <v>8088.5</v>
      </c>
    </row>
    <row r="27" spans="6:17" x14ac:dyDescent="0.25">
      <c r="H27" s="20"/>
    </row>
    <row r="28" spans="6:17" x14ac:dyDescent="0.25">
      <c r="H28" s="20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de Jong</dc:creator>
  <cp:lastModifiedBy>Kees de Jong</cp:lastModifiedBy>
  <dcterms:created xsi:type="dcterms:W3CDTF">2023-03-19T09:36:10Z</dcterms:created>
  <dcterms:modified xsi:type="dcterms:W3CDTF">2023-05-12T13:18:42Z</dcterms:modified>
</cp:coreProperties>
</file>